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david\Desktop\Boot Camp 10 - Cashflow\"/>
    </mc:Choice>
  </mc:AlternateContent>
  <xr:revisionPtr revIDLastSave="0" documentId="8_{3BDEDCA1-D983-4BD3-9511-27E41532FB70}" xr6:coauthVersionLast="46" xr6:coauthVersionMax="46" xr10:uidLastSave="{00000000-0000-0000-0000-000000000000}"/>
  <bookViews>
    <workbookView xWindow="14400" yWindow="3240" windowWidth="23835" windowHeight="17235" activeTab="1" xr2:uid="{00000000-000D-0000-FFFF-FFFF00000000}"/>
  </bookViews>
  <sheets>
    <sheet name="Sheet1" sheetId="1" r:id="rId1"/>
    <sheet name="5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D29" i="2"/>
  <c r="E29" i="2"/>
  <c r="F29" i="2"/>
  <c r="G29" i="2"/>
  <c r="H29" i="2"/>
  <c r="I29" i="2"/>
  <c r="J29" i="2"/>
  <c r="K29" i="2"/>
  <c r="L29" i="2"/>
  <c r="M29" i="2"/>
  <c r="N29" i="2"/>
  <c r="C29" i="2"/>
  <c r="D27" i="2"/>
  <c r="E27" i="2"/>
  <c r="F27" i="2"/>
  <c r="G27" i="2"/>
  <c r="H27" i="2"/>
  <c r="I27" i="2"/>
  <c r="J27" i="2"/>
  <c r="K27" i="2"/>
  <c r="L27" i="2"/>
  <c r="M27" i="2"/>
  <c r="N27" i="2"/>
  <c r="O27" i="2"/>
  <c r="C27" i="2"/>
  <c r="D5" i="2"/>
  <c r="D9" i="2" s="1"/>
  <c r="E5" i="2"/>
  <c r="F5" i="2"/>
  <c r="G5" i="2"/>
  <c r="H5" i="2"/>
  <c r="H9" i="2" s="1"/>
  <c r="I5" i="2"/>
  <c r="J5" i="2"/>
  <c r="K5" i="2"/>
  <c r="K9" i="2" s="1"/>
  <c r="L5" i="2"/>
  <c r="L9" i="2" s="1"/>
  <c r="M5" i="2"/>
  <c r="N5" i="2"/>
  <c r="C5" i="2"/>
  <c r="D4" i="2"/>
  <c r="E4" i="2"/>
  <c r="E6" i="2" s="1"/>
  <c r="F4" i="2"/>
  <c r="F6" i="2" s="1"/>
  <c r="G4" i="2"/>
  <c r="G8" i="2" s="1"/>
  <c r="H4" i="2"/>
  <c r="I4" i="2"/>
  <c r="I8" i="2" s="1"/>
  <c r="J4" i="2"/>
  <c r="K4" i="2"/>
  <c r="K8" i="2" s="1"/>
  <c r="L4" i="2"/>
  <c r="M4" i="2"/>
  <c r="M6" i="2" s="1"/>
  <c r="N4" i="2"/>
  <c r="N8" i="2" s="1"/>
  <c r="C4" i="2"/>
  <c r="C8" i="2" s="1"/>
  <c r="C15" i="2"/>
  <c r="C16" i="2"/>
  <c r="C17" i="2"/>
  <c r="C18" i="2"/>
  <c r="C19" i="2"/>
  <c r="C20" i="2"/>
  <c r="D20" i="2" s="1"/>
  <c r="E20" i="2" s="1"/>
  <c r="C21" i="2"/>
  <c r="D21" i="2" s="1"/>
  <c r="C22" i="2"/>
  <c r="D22" i="2" s="1"/>
  <c r="C23" i="2"/>
  <c r="C24" i="2"/>
  <c r="C25" i="2"/>
  <c r="D25" i="2" s="1"/>
  <c r="C14" i="2"/>
  <c r="D14" i="2" s="1"/>
  <c r="F9" i="2"/>
  <c r="H6" i="2"/>
  <c r="J9" i="2"/>
  <c r="H8" i="2"/>
  <c r="J8" i="2"/>
  <c r="M8" i="2"/>
  <c r="D24" i="2"/>
  <c r="D23" i="2"/>
  <c r="D19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D17" i="2"/>
  <c r="D16" i="2"/>
  <c r="E16" i="2" s="1"/>
  <c r="D15" i="2"/>
  <c r="N9" i="2"/>
  <c r="M9" i="2"/>
  <c r="I9" i="2"/>
  <c r="G9" i="2"/>
  <c r="E9" i="2"/>
  <c r="D10" i="1"/>
  <c r="E10" i="1"/>
  <c r="F10" i="1"/>
  <c r="G10" i="1"/>
  <c r="H10" i="1"/>
  <c r="I10" i="1"/>
  <c r="J10" i="1"/>
  <c r="K10" i="1"/>
  <c r="L10" i="1"/>
  <c r="M10" i="1"/>
  <c r="N10" i="1"/>
  <c r="O10" i="1"/>
  <c r="C10" i="1"/>
  <c r="D6" i="1"/>
  <c r="E6" i="1"/>
  <c r="F6" i="1"/>
  <c r="G6" i="1"/>
  <c r="H6" i="1"/>
  <c r="I6" i="1"/>
  <c r="J6" i="1"/>
  <c r="K6" i="1"/>
  <c r="L6" i="1"/>
  <c r="M6" i="1"/>
  <c r="N6" i="1"/>
  <c r="C6" i="1"/>
  <c r="D9" i="1"/>
  <c r="E9" i="1"/>
  <c r="F9" i="1"/>
  <c r="G9" i="1"/>
  <c r="H9" i="1"/>
  <c r="I9" i="1"/>
  <c r="J9" i="1"/>
  <c r="K9" i="1"/>
  <c r="L9" i="1"/>
  <c r="M9" i="1"/>
  <c r="N9" i="1"/>
  <c r="C9" i="1"/>
  <c r="D8" i="1"/>
  <c r="E8" i="1"/>
  <c r="F8" i="1"/>
  <c r="G8" i="1"/>
  <c r="H8" i="1"/>
  <c r="I8" i="1"/>
  <c r="J8" i="1"/>
  <c r="K8" i="1"/>
  <c r="L8" i="1"/>
  <c r="M8" i="1"/>
  <c r="N8" i="1"/>
  <c r="C8" i="1"/>
  <c r="D24" i="1"/>
  <c r="D23" i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D21" i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D14" i="1"/>
  <c r="E14" i="1" s="1"/>
  <c r="O5" i="1"/>
  <c r="O9" i="1" s="1"/>
  <c r="O4" i="1"/>
  <c r="O8" i="1" s="1"/>
  <c r="N10" i="2" l="1"/>
  <c r="M10" i="2"/>
  <c r="G12" i="2"/>
  <c r="L6" i="2"/>
  <c r="D6" i="2"/>
  <c r="I10" i="2"/>
  <c r="L8" i="2"/>
  <c r="L12" i="2" s="1"/>
  <c r="N6" i="2"/>
  <c r="D8" i="2"/>
  <c r="D12" i="2" s="1"/>
  <c r="F8" i="2"/>
  <c r="F10" i="2" s="1"/>
  <c r="E8" i="2"/>
  <c r="E12" i="2" s="1"/>
  <c r="C6" i="2"/>
  <c r="G6" i="2"/>
  <c r="N12" i="2"/>
  <c r="C26" i="2"/>
  <c r="M12" i="2"/>
  <c r="K6" i="2"/>
  <c r="J6" i="2"/>
  <c r="I6" i="2"/>
  <c r="H10" i="2"/>
  <c r="C9" i="2"/>
  <c r="C12" i="2" s="1"/>
  <c r="O5" i="2"/>
  <c r="O9" i="2" s="1"/>
  <c r="O4" i="2"/>
  <c r="J10" i="2"/>
  <c r="K10" i="2"/>
  <c r="H12" i="2"/>
  <c r="K12" i="2"/>
  <c r="F16" i="2"/>
  <c r="G16" i="2" s="1"/>
  <c r="H16" i="2" s="1"/>
  <c r="I16" i="2" s="1"/>
  <c r="J16" i="2" s="1"/>
  <c r="K16" i="2" s="1"/>
  <c r="L16" i="2" s="1"/>
  <c r="M16" i="2" s="1"/>
  <c r="N16" i="2" s="1"/>
  <c r="E14" i="2"/>
  <c r="O18" i="2"/>
  <c r="F20" i="2"/>
  <c r="G20" i="2" s="1"/>
  <c r="H20" i="2" s="1"/>
  <c r="I20" i="2" s="1"/>
  <c r="J20" i="2" s="1"/>
  <c r="K20" i="2" s="1"/>
  <c r="L20" i="2" s="1"/>
  <c r="M20" i="2" s="1"/>
  <c r="N20" i="2" s="1"/>
  <c r="D26" i="2"/>
  <c r="I12" i="2"/>
  <c r="E22" i="2"/>
  <c r="F22" i="2" s="1"/>
  <c r="G22" i="2" s="1"/>
  <c r="H22" i="2" s="1"/>
  <c r="I22" i="2" s="1"/>
  <c r="J22" i="2" s="1"/>
  <c r="K22" i="2" s="1"/>
  <c r="L22" i="2" s="1"/>
  <c r="M22" i="2" s="1"/>
  <c r="N22" i="2" s="1"/>
  <c r="G10" i="2"/>
  <c r="J12" i="2"/>
  <c r="E24" i="2"/>
  <c r="F24" i="2" s="1"/>
  <c r="G24" i="2" s="1"/>
  <c r="H24" i="2" s="1"/>
  <c r="I24" i="2" s="1"/>
  <c r="J24" i="2" s="1"/>
  <c r="K24" i="2" s="1"/>
  <c r="L24" i="2" s="1"/>
  <c r="M24" i="2" s="1"/>
  <c r="N24" i="2" s="1"/>
  <c r="E15" i="2"/>
  <c r="F15" i="2" s="1"/>
  <c r="G15" i="2" s="1"/>
  <c r="H15" i="2" s="1"/>
  <c r="I15" i="2" s="1"/>
  <c r="J15" i="2" s="1"/>
  <c r="K15" i="2" s="1"/>
  <c r="L15" i="2" s="1"/>
  <c r="M15" i="2" s="1"/>
  <c r="N15" i="2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E21" i="2"/>
  <c r="F21" i="2" s="1"/>
  <c r="G21" i="2" s="1"/>
  <c r="H21" i="2" s="1"/>
  <c r="I21" i="2" s="1"/>
  <c r="J21" i="2" s="1"/>
  <c r="K21" i="2" s="1"/>
  <c r="L21" i="2" s="1"/>
  <c r="M21" i="2" s="1"/>
  <c r="N21" i="2" s="1"/>
  <c r="E23" i="2"/>
  <c r="F23" i="2" s="1"/>
  <c r="G23" i="2" s="1"/>
  <c r="H23" i="2" s="1"/>
  <c r="I23" i="2" s="1"/>
  <c r="J23" i="2" s="1"/>
  <c r="K23" i="2" s="1"/>
  <c r="L23" i="2" s="1"/>
  <c r="M23" i="2" s="1"/>
  <c r="N23" i="2" s="1"/>
  <c r="E25" i="2"/>
  <c r="F25" i="2" s="1"/>
  <c r="G25" i="2" s="1"/>
  <c r="H25" i="2" s="1"/>
  <c r="I25" i="2" s="1"/>
  <c r="J25" i="2" s="1"/>
  <c r="K25" i="2" s="1"/>
  <c r="L25" i="2" s="1"/>
  <c r="M25" i="2" s="1"/>
  <c r="N25" i="2" s="1"/>
  <c r="O6" i="1"/>
  <c r="L12" i="1"/>
  <c r="C12" i="1"/>
  <c r="G12" i="1"/>
  <c r="N12" i="1"/>
  <c r="F12" i="1"/>
  <c r="M12" i="1"/>
  <c r="E12" i="1"/>
  <c r="D12" i="1"/>
  <c r="K12" i="1"/>
  <c r="J12" i="1"/>
  <c r="I12" i="1"/>
  <c r="H12" i="1"/>
  <c r="O12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22" i="1"/>
  <c r="O15" i="1"/>
  <c r="O20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F14" i="1"/>
  <c r="G14" i="1" s="1"/>
  <c r="H14" i="1" s="1"/>
  <c r="I14" i="1" s="1"/>
  <c r="J14" i="1" s="1"/>
  <c r="K14" i="1" s="1"/>
  <c r="L14" i="1" s="1"/>
  <c r="M14" i="1" s="1"/>
  <c r="N14" i="1" s="1"/>
  <c r="O18" i="1"/>
  <c r="O16" i="1"/>
  <c r="E24" i="1"/>
  <c r="F24" i="1" s="1"/>
  <c r="G24" i="1" s="1"/>
  <c r="H24" i="1" s="1"/>
  <c r="I24" i="1" s="1"/>
  <c r="J24" i="1" s="1"/>
  <c r="K24" i="1" s="1"/>
  <c r="L24" i="1" s="1"/>
  <c r="M24" i="1" s="1"/>
  <c r="N24" i="1" s="1"/>
  <c r="C26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D10" i="2" l="1"/>
  <c r="O24" i="2"/>
  <c r="O15" i="2"/>
  <c r="L10" i="2"/>
  <c r="E10" i="2"/>
  <c r="C10" i="2"/>
  <c r="F12" i="2"/>
  <c r="O17" i="2"/>
  <c r="O20" i="2"/>
  <c r="O6" i="2"/>
  <c r="O8" i="2"/>
  <c r="O10" i="2" s="1"/>
  <c r="O16" i="2"/>
  <c r="O23" i="2"/>
  <c r="O21" i="2"/>
  <c r="O25" i="2"/>
  <c r="F14" i="2"/>
  <c r="E26" i="2"/>
  <c r="O19" i="2"/>
  <c r="O22" i="2"/>
  <c r="C28" i="1"/>
  <c r="O17" i="1"/>
  <c r="D26" i="1"/>
  <c r="D28" i="1" s="1"/>
  <c r="O24" i="1"/>
  <c r="O19" i="1"/>
  <c r="O21" i="1"/>
  <c r="O23" i="1"/>
  <c r="O25" i="1"/>
  <c r="O14" i="1"/>
  <c r="O12" i="2" l="1"/>
  <c r="F26" i="2"/>
  <c r="G14" i="2"/>
  <c r="E26" i="1"/>
  <c r="E28" i="1" s="1"/>
  <c r="H14" i="2" l="1"/>
  <c r="G26" i="2"/>
  <c r="F26" i="1"/>
  <c r="F28" i="1" s="1"/>
  <c r="H26" i="2" l="1"/>
  <c r="I14" i="2"/>
  <c r="G26" i="1"/>
  <c r="G28" i="1" s="1"/>
  <c r="I26" i="2" l="1"/>
  <c r="J14" i="2"/>
  <c r="H26" i="1"/>
  <c r="H28" i="1" s="1"/>
  <c r="J26" i="2" l="1"/>
  <c r="K14" i="2"/>
  <c r="I26" i="1"/>
  <c r="I28" i="1" s="1"/>
  <c r="K26" i="2" l="1"/>
  <c r="L14" i="2"/>
  <c r="J26" i="1"/>
  <c r="J28" i="1" s="1"/>
  <c r="M14" i="2" l="1"/>
  <c r="L26" i="2"/>
  <c r="K26" i="1"/>
  <c r="K28" i="1" s="1"/>
  <c r="N14" i="2" l="1"/>
  <c r="M26" i="2"/>
  <c r="L26" i="1"/>
  <c r="L28" i="1" s="1"/>
  <c r="N26" i="2" l="1"/>
  <c r="O14" i="2"/>
  <c r="O26" i="2" s="1"/>
  <c r="O30" i="2" s="1"/>
  <c r="M26" i="1"/>
  <c r="M28" i="1" s="1"/>
  <c r="N26" i="1" l="1"/>
  <c r="N28" i="1" s="1"/>
  <c r="O26" i="1"/>
  <c r="O28" i="1" s="1"/>
</calcChain>
</file>

<file path=xl/sharedStrings.xml><?xml version="1.0" encoding="utf-8"?>
<sst xmlns="http://schemas.openxmlformats.org/spreadsheetml/2006/main" count="73" uniqueCount="41">
  <si>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</si>
  <si>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</si>
  <si>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</si>
  <si>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</si>
  <si>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</si>
  <si>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</si>
  <si>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</si>
  <si>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</si>
  <si>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</si>
  <si>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</si>
  <si>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</si>
  <si>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</si>
  <si>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FORECASTS</t>
  </si>
  <si>
    <t>TOTALS</t>
  </si>
  <si>
    <t>Rent</t>
  </si>
  <si>
    <t>Energy</t>
  </si>
  <si>
    <t>Marketing</t>
  </si>
  <si>
    <t>Repairs and renewals</t>
  </si>
  <si>
    <t>Insurance</t>
  </si>
  <si>
    <t>Fuel</t>
  </si>
  <si>
    <t>Communications</t>
  </si>
  <si>
    <t>Website Hosting</t>
  </si>
  <si>
    <t>Software licenses</t>
  </si>
  <si>
    <t>Memberships</t>
  </si>
  <si>
    <t>General Expenses</t>
  </si>
  <si>
    <t>Loan (set up costs)</t>
  </si>
  <si>
    <t>Cake Sales</t>
  </si>
  <si>
    <t>Class Sales</t>
  </si>
  <si>
    <t>Cost of Sales - Cakes (30%)</t>
  </si>
  <si>
    <t>Cost of Sales - Classes (10%)</t>
  </si>
  <si>
    <t>TOTAL SALES (A)</t>
  </si>
  <si>
    <t>TOTAL COST OF SALES (B)</t>
  </si>
  <si>
    <t>GROSS PROFIT (A-B)</t>
  </si>
  <si>
    <t>RUNNING COSTS (C)</t>
  </si>
  <si>
    <t>NET PROFIT (A-B-C)</t>
  </si>
  <si>
    <t>David's Amazing Cakes - Cashflow Forecast</t>
  </si>
  <si>
    <t>Cost of Sales - Cakes (25%)</t>
  </si>
  <si>
    <t>Cake Sales +10%</t>
  </si>
  <si>
    <t>Class Sales +10%</t>
  </si>
  <si>
    <t>RUNNING COSTS (C) - 10%</t>
  </si>
  <si>
    <t>RUNNING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</si>
</sst>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"/>
  </numFmts>
  <fonts count="10" x14ac:knownFonts="1">
    <font>
      <sz val="10"/>
      <color rgb="FF000000"/>
      <name val="Arial"/>
    </font>
    <font>
      <sz val="10"/>
      <color theme="1"/>
      <name val="Arial"/>
    </font>
    <font>
      <sz val="24"/>
      <color rgb="FF000000"/>
      <name val="Calibri"/>
    </font>
    <font>
      <b/>
      <sz val="10"/>
      <color theme="1"/>
      <name val="Arial"/>
    </font>
    <font>
      <sz val="13"/>
      <color rgb="FF000000"/>
      <name val="Calibri"/>
    </font>
    <font>
      <sz val="10"/>
      <name val="Arial"/>
    </font>
    <font>
      <b/>
      <sz val="13"/>
      <color rgb="FF000000"/>
      <name val="Calibri"/>
    </font>
    <font>
      <b/>
      <sz val="14"/>
      <color rgb="FF000000"/>
      <name val="Calibri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21E5D"/>
        <bgColor rgb="FFB21E5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/>
    <xf numFmtId="164" fontId="5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1" fillId="2" borderId="0" xfId="0" applyFont="1" applyFill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/>
    <xf numFmtId="0" fontId="0" fillId="0" borderId="0" xfId="0" applyFont="1" applyAlignment="1"/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9" fontId="5" fillId="6" borderId="0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0" fillId="0" borderId="0" xfId="0" applyFont="1" applyAlignment="1"/>
    <xf numFmtId="0" fontId="0" fillId="0" borderId="0" xfId="0" applyFont="1" applyBorder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0"/>
  <sheetViews>
    <sheetView workbookViewId="0">
      <selection activeCell="H35" sqref="H35"/>
    </sheetView>
  </sheetViews>
  <sheetFormatPr defaultColWidth="14.42578125" defaultRowHeight="15.75" customHeight="1" x14ac:dyDescent="0.2"/>
  <cols>
    <col min="1" max="1" width="1.28515625" customWidth="1"/>
    <col min="2" max="2" width="30.5703125" customWidth="1"/>
    <col min="3" max="3" width="9.5703125" style="8" customWidth="1"/>
    <col min="4" max="4" width="10.140625" style="8" customWidth="1"/>
    <col min="5" max="5" width="11.28515625" style="8" customWidth="1"/>
    <col min="6" max="6" width="11.85546875" style="8" customWidth="1"/>
    <col min="7" max="7" width="10.7109375" style="8" customWidth="1"/>
    <col min="8" max="8" width="9.85546875" style="8" customWidth="1"/>
    <col min="9" max="9" width="10.28515625" style="8" customWidth="1"/>
    <col min="10" max="10" width="9.85546875" style="8" customWidth="1"/>
    <col min="11" max="11" width="12.140625" style="8" bestFit="1" customWidth="1"/>
    <col min="12" max="12" width="12.140625" style="8" customWidth="1"/>
    <col min="13" max="13" width="11.28515625" style="8" customWidth="1"/>
    <col min="14" max="14" width="12.28515625" style="8" customWidth="1"/>
    <col min="15" max="15" width="10.140625" style="8" customWidth="1"/>
    <col min="16" max="16" width="2.5703125" customWidth="1"/>
  </cols>
  <sheetData>
    <row r="1" spans="1:16" ht="12.75" x14ac:dyDescent="0.2">
      <c r="A1" s="1"/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</row>
    <row r="2" spans="1:16" ht="31.5" x14ac:dyDescent="0.5">
      <c r="A2" s="23"/>
      <c r="B2" s="2"/>
      <c r="C2" s="26" t="s">
        <v>35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ht="15.75" customHeight="1" x14ac:dyDescent="0.3">
      <c r="A3" s="24"/>
      <c r="B3" s="3" t="s">
        <v>12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13</v>
      </c>
      <c r="P3" s="1"/>
    </row>
    <row r="4" spans="1:16" ht="15.75" customHeight="1" x14ac:dyDescent="0.3">
      <c r="A4" s="24"/>
      <c r="B4" s="9" t="s">
        <v>26</v>
      </c>
      <c r="C4" s="10">
        <v>1000</v>
      </c>
      <c r="D4" s="10">
        <v>1200</v>
      </c>
      <c r="E4" s="10">
        <v>1400</v>
      </c>
      <c r="F4" s="10">
        <v>1800</v>
      </c>
      <c r="G4" s="10">
        <v>2600</v>
      </c>
      <c r="H4" s="10">
        <v>3000</v>
      </c>
      <c r="I4" s="10">
        <v>3200</v>
      </c>
      <c r="J4" s="10">
        <v>3200</v>
      </c>
      <c r="K4" s="10">
        <v>2600</v>
      </c>
      <c r="L4" s="10">
        <v>2700</v>
      </c>
      <c r="M4" s="10">
        <v>1000</v>
      </c>
      <c r="N4" s="10">
        <v>1000</v>
      </c>
      <c r="O4" s="10">
        <f t="shared" ref="O4:O5" si="0">SUM(C4:N4)</f>
        <v>24700</v>
      </c>
      <c r="P4" s="1"/>
    </row>
    <row r="5" spans="1:16" ht="15.75" customHeight="1" x14ac:dyDescent="0.3">
      <c r="A5" s="24"/>
      <c r="B5" s="9" t="s">
        <v>27</v>
      </c>
      <c r="C5" s="10">
        <v>300</v>
      </c>
      <c r="D5" s="10">
        <v>300</v>
      </c>
      <c r="E5" s="10">
        <v>600</v>
      </c>
      <c r="F5" s="10">
        <v>600</v>
      </c>
      <c r="G5" s="10">
        <v>600</v>
      </c>
      <c r="H5" s="10">
        <v>0</v>
      </c>
      <c r="I5" s="10">
        <v>0</v>
      </c>
      <c r="J5" s="10">
        <v>0</v>
      </c>
      <c r="K5" s="10">
        <v>300</v>
      </c>
      <c r="L5" s="10">
        <v>600</v>
      </c>
      <c r="M5" s="10">
        <v>600</v>
      </c>
      <c r="N5" s="10">
        <v>600</v>
      </c>
      <c r="O5" s="10">
        <f t="shared" si="0"/>
        <v>4500</v>
      </c>
      <c r="P5" s="1"/>
    </row>
    <row r="6" spans="1:16" s="5" customFormat="1" ht="15.75" customHeight="1" x14ac:dyDescent="0.3">
      <c r="A6" s="24"/>
      <c r="B6" s="12" t="s">
        <v>30</v>
      </c>
      <c r="C6" s="10">
        <f>SUM(C4:C5)</f>
        <v>1300</v>
      </c>
      <c r="D6" s="10">
        <f t="shared" ref="D6:O6" si="1">SUM(D4:D5)</f>
        <v>1500</v>
      </c>
      <c r="E6" s="10">
        <f t="shared" si="1"/>
        <v>2000</v>
      </c>
      <c r="F6" s="10">
        <f t="shared" si="1"/>
        <v>2400</v>
      </c>
      <c r="G6" s="10">
        <f t="shared" si="1"/>
        <v>3200</v>
      </c>
      <c r="H6" s="10">
        <f t="shared" si="1"/>
        <v>3000</v>
      </c>
      <c r="I6" s="10">
        <f t="shared" si="1"/>
        <v>3200</v>
      </c>
      <c r="J6" s="10">
        <f t="shared" si="1"/>
        <v>3200</v>
      </c>
      <c r="K6" s="10">
        <f t="shared" si="1"/>
        <v>2900</v>
      </c>
      <c r="L6" s="10">
        <f t="shared" si="1"/>
        <v>3300</v>
      </c>
      <c r="M6" s="10">
        <f t="shared" si="1"/>
        <v>1600</v>
      </c>
      <c r="N6" s="10">
        <f t="shared" si="1"/>
        <v>1600</v>
      </c>
      <c r="O6" s="10">
        <f t="shared" si="1"/>
        <v>29200</v>
      </c>
      <c r="P6" s="6"/>
    </row>
    <row r="7" spans="1:16" s="5" customFormat="1" ht="15.75" customHeight="1" x14ac:dyDescent="0.3">
      <c r="A7" s="2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6"/>
    </row>
    <row r="8" spans="1:16" ht="15.75" customHeight="1" x14ac:dyDescent="0.3">
      <c r="A8" s="24"/>
      <c r="B8" s="9" t="s">
        <v>28</v>
      </c>
      <c r="C8" s="10">
        <f>SUM(C4)*0.3</f>
        <v>300</v>
      </c>
      <c r="D8" s="10">
        <f t="shared" ref="D8:N8" si="2">SUM(D4)*0.3</f>
        <v>360</v>
      </c>
      <c r="E8" s="10">
        <f t="shared" si="2"/>
        <v>420</v>
      </c>
      <c r="F8" s="10">
        <f t="shared" si="2"/>
        <v>540</v>
      </c>
      <c r="G8" s="10">
        <f t="shared" si="2"/>
        <v>780</v>
      </c>
      <c r="H8" s="10">
        <f t="shared" si="2"/>
        <v>900</v>
      </c>
      <c r="I8" s="10">
        <f t="shared" si="2"/>
        <v>960</v>
      </c>
      <c r="J8" s="10">
        <f t="shared" si="2"/>
        <v>960</v>
      </c>
      <c r="K8" s="10">
        <f t="shared" si="2"/>
        <v>780</v>
      </c>
      <c r="L8" s="10">
        <f t="shared" si="2"/>
        <v>810</v>
      </c>
      <c r="M8" s="10">
        <f t="shared" si="2"/>
        <v>300</v>
      </c>
      <c r="N8" s="10">
        <f t="shared" si="2"/>
        <v>300</v>
      </c>
      <c r="O8" s="10">
        <f>SUM(O4)*0.3</f>
        <v>7410</v>
      </c>
      <c r="P8" s="1"/>
    </row>
    <row r="9" spans="1:16" ht="15.75" customHeight="1" x14ac:dyDescent="0.3">
      <c r="A9" s="24"/>
      <c r="B9" s="9" t="s">
        <v>29</v>
      </c>
      <c r="C9" s="10">
        <f>SUM(C5)*0.1</f>
        <v>30</v>
      </c>
      <c r="D9" s="10">
        <f t="shared" ref="D9:O9" si="3">SUM(D5)*0.1</f>
        <v>30</v>
      </c>
      <c r="E9" s="10">
        <f t="shared" si="3"/>
        <v>60</v>
      </c>
      <c r="F9" s="10">
        <f t="shared" si="3"/>
        <v>60</v>
      </c>
      <c r="G9" s="10">
        <f t="shared" si="3"/>
        <v>60</v>
      </c>
      <c r="H9" s="10">
        <f t="shared" si="3"/>
        <v>0</v>
      </c>
      <c r="I9" s="10">
        <f t="shared" si="3"/>
        <v>0</v>
      </c>
      <c r="J9" s="10">
        <f t="shared" si="3"/>
        <v>0</v>
      </c>
      <c r="K9" s="10">
        <f t="shared" si="3"/>
        <v>30</v>
      </c>
      <c r="L9" s="10">
        <f t="shared" si="3"/>
        <v>60</v>
      </c>
      <c r="M9" s="10">
        <f t="shared" si="3"/>
        <v>60</v>
      </c>
      <c r="N9" s="10">
        <f t="shared" si="3"/>
        <v>60</v>
      </c>
      <c r="O9" s="10">
        <f t="shared" si="3"/>
        <v>450</v>
      </c>
      <c r="P9" s="1"/>
    </row>
    <row r="10" spans="1:16" s="5" customFormat="1" ht="15.75" customHeight="1" x14ac:dyDescent="0.3">
      <c r="A10" s="24"/>
      <c r="B10" s="12" t="s">
        <v>31</v>
      </c>
      <c r="C10" s="10">
        <f>SUM(C8:C9)</f>
        <v>330</v>
      </c>
      <c r="D10" s="10">
        <f t="shared" ref="D10:O10" si="4">SUM(D8:D9)</f>
        <v>390</v>
      </c>
      <c r="E10" s="10">
        <f t="shared" si="4"/>
        <v>480</v>
      </c>
      <c r="F10" s="10">
        <f t="shared" si="4"/>
        <v>600</v>
      </c>
      <c r="G10" s="10">
        <f t="shared" si="4"/>
        <v>840</v>
      </c>
      <c r="H10" s="10">
        <f t="shared" si="4"/>
        <v>900</v>
      </c>
      <c r="I10" s="10">
        <f t="shared" si="4"/>
        <v>960</v>
      </c>
      <c r="J10" s="10">
        <f t="shared" si="4"/>
        <v>960</v>
      </c>
      <c r="K10" s="10">
        <f t="shared" si="4"/>
        <v>810</v>
      </c>
      <c r="L10" s="10">
        <f t="shared" si="4"/>
        <v>870</v>
      </c>
      <c r="M10" s="10">
        <f t="shared" si="4"/>
        <v>360</v>
      </c>
      <c r="N10" s="10">
        <f t="shared" si="4"/>
        <v>360</v>
      </c>
      <c r="O10" s="10">
        <f t="shared" si="4"/>
        <v>7860</v>
      </c>
      <c r="P10" s="6"/>
    </row>
    <row r="11" spans="1:16" ht="12.75" x14ac:dyDescent="0.2">
      <c r="A11" s="24"/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"/>
    </row>
    <row r="12" spans="1:16" ht="15.75" customHeight="1" x14ac:dyDescent="0.3">
      <c r="A12" s="24"/>
      <c r="B12" s="12" t="s">
        <v>32</v>
      </c>
      <c r="C12" s="10">
        <f t="shared" ref="C12:O12" si="5">SUM(C4+C8-C5-C9)</f>
        <v>970</v>
      </c>
      <c r="D12" s="10">
        <f t="shared" si="5"/>
        <v>1230</v>
      </c>
      <c r="E12" s="10">
        <f t="shared" si="5"/>
        <v>1160</v>
      </c>
      <c r="F12" s="10">
        <f t="shared" si="5"/>
        <v>1680</v>
      </c>
      <c r="G12" s="10">
        <f t="shared" si="5"/>
        <v>2720</v>
      </c>
      <c r="H12" s="10">
        <f t="shared" si="5"/>
        <v>3900</v>
      </c>
      <c r="I12" s="10">
        <f t="shared" si="5"/>
        <v>4160</v>
      </c>
      <c r="J12" s="10">
        <f t="shared" si="5"/>
        <v>4160</v>
      </c>
      <c r="K12" s="10">
        <f t="shared" si="5"/>
        <v>3050</v>
      </c>
      <c r="L12" s="10">
        <f t="shared" si="5"/>
        <v>2850</v>
      </c>
      <c r="M12" s="10">
        <f t="shared" si="5"/>
        <v>640</v>
      </c>
      <c r="N12" s="10">
        <f t="shared" si="5"/>
        <v>640</v>
      </c>
      <c r="O12" s="10">
        <f t="shared" si="5"/>
        <v>27160</v>
      </c>
      <c r="P12" s="1"/>
    </row>
    <row r="13" spans="1:16" ht="12.75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"/>
    </row>
    <row r="14" spans="1:16" ht="15.75" customHeight="1" x14ac:dyDescent="0.3">
      <c r="A14" s="24"/>
      <c r="B14" s="9" t="s">
        <v>14</v>
      </c>
      <c r="C14" s="10">
        <v>100</v>
      </c>
      <c r="D14" s="10">
        <f t="shared" ref="D14:N14" si="6">SUM(C14)</f>
        <v>100</v>
      </c>
      <c r="E14" s="10">
        <f t="shared" si="6"/>
        <v>100</v>
      </c>
      <c r="F14" s="10">
        <f t="shared" si="6"/>
        <v>100</v>
      </c>
      <c r="G14" s="10">
        <f t="shared" si="6"/>
        <v>100</v>
      </c>
      <c r="H14" s="10">
        <f t="shared" si="6"/>
        <v>100</v>
      </c>
      <c r="I14" s="10">
        <f t="shared" si="6"/>
        <v>100</v>
      </c>
      <c r="J14" s="10">
        <f t="shared" si="6"/>
        <v>100</v>
      </c>
      <c r="K14" s="10">
        <f t="shared" si="6"/>
        <v>100</v>
      </c>
      <c r="L14" s="10">
        <f t="shared" si="6"/>
        <v>100</v>
      </c>
      <c r="M14" s="10">
        <f t="shared" si="6"/>
        <v>100</v>
      </c>
      <c r="N14" s="10">
        <f t="shared" si="6"/>
        <v>100</v>
      </c>
      <c r="O14" s="10">
        <f t="shared" ref="O14:O25" si="7">SUM(C14:N14)</f>
        <v>1200</v>
      </c>
      <c r="P14" s="1"/>
    </row>
    <row r="15" spans="1:16" ht="15.75" customHeight="1" x14ac:dyDescent="0.3">
      <c r="A15" s="24"/>
      <c r="B15" s="9" t="s">
        <v>15</v>
      </c>
      <c r="C15" s="10">
        <v>55</v>
      </c>
      <c r="D15" s="10">
        <f t="shared" ref="D15:N15" si="8">SUM(C15)</f>
        <v>55</v>
      </c>
      <c r="E15" s="10">
        <f t="shared" si="8"/>
        <v>55</v>
      </c>
      <c r="F15" s="10">
        <f t="shared" si="8"/>
        <v>55</v>
      </c>
      <c r="G15" s="10">
        <f t="shared" si="8"/>
        <v>55</v>
      </c>
      <c r="H15" s="10">
        <f t="shared" si="8"/>
        <v>55</v>
      </c>
      <c r="I15" s="10">
        <f t="shared" si="8"/>
        <v>55</v>
      </c>
      <c r="J15" s="10">
        <f t="shared" si="8"/>
        <v>55</v>
      </c>
      <c r="K15" s="10">
        <f t="shared" si="8"/>
        <v>55</v>
      </c>
      <c r="L15" s="10">
        <f t="shared" si="8"/>
        <v>55</v>
      </c>
      <c r="M15" s="10">
        <f t="shared" si="8"/>
        <v>55</v>
      </c>
      <c r="N15" s="10">
        <f t="shared" si="8"/>
        <v>55</v>
      </c>
      <c r="O15" s="10">
        <f t="shared" si="7"/>
        <v>660</v>
      </c>
      <c r="P15" s="1"/>
    </row>
    <row r="16" spans="1:16" ht="15.75" customHeight="1" x14ac:dyDescent="0.3">
      <c r="A16" s="24"/>
      <c r="B16" s="9" t="s">
        <v>16</v>
      </c>
      <c r="C16" s="10">
        <v>100</v>
      </c>
      <c r="D16" s="10">
        <f t="shared" ref="D16:N16" si="9">SUM(C16)</f>
        <v>100</v>
      </c>
      <c r="E16" s="10">
        <f t="shared" si="9"/>
        <v>100</v>
      </c>
      <c r="F16" s="10">
        <f t="shared" si="9"/>
        <v>100</v>
      </c>
      <c r="G16" s="10">
        <f t="shared" si="9"/>
        <v>100</v>
      </c>
      <c r="H16" s="10">
        <f t="shared" si="9"/>
        <v>100</v>
      </c>
      <c r="I16" s="10">
        <f t="shared" si="9"/>
        <v>100</v>
      </c>
      <c r="J16" s="10">
        <f t="shared" si="9"/>
        <v>100</v>
      </c>
      <c r="K16" s="10">
        <f t="shared" si="9"/>
        <v>100</v>
      </c>
      <c r="L16" s="10">
        <f t="shared" si="9"/>
        <v>100</v>
      </c>
      <c r="M16" s="10">
        <f t="shared" si="9"/>
        <v>100</v>
      </c>
      <c r="N16" s="10">
        <f t="shared" si="9"/>
        <v>100</v>
      </c>
      <c r="O16" s="10">
        <f t="shared" si="7"/>
        <v>1200</v>
      </c>
      <c r="P16" s="1"/>
    </row>
    <row r="17" spans="1:16" ht="15.75" customHeight="1" x14ac:dyDescent="0.3">
      <c r="A17" s="24"/>
      <c r="B17" s="9" t="s">
        <v>17</v>
      </c>
      <c r="C17" s="10">
        <v>20</v>
      </c>
      <c r="D17" s="10">
        <f t="shared" ref="D17:N17" si="10">SUM(C17)</f>
        <v>20</v>
      </c>
      <c r="E17" s="10">
        <f t="shared" si="10"/>
        <v>20</v>
      </c>
      <c r="F17" s="10">
        <f t="shared" si="10"/>
        <v>20</v>
      </c>
      <c r="G17" s="10">
        <f t="shared" si="10"/>
        <v>20</v>
      </c>
      <c r="H17" s="10">
        <f t="shared" si="10"/>
        <v>20</v>
      </c>
      <c r="I17" s="10">
        <f t="shared" si="10"/>
        <v>20</v>
      </c>
      <c r="J17" s="10">
        <f t="shared" si="10"/>
        <v>20</v>
      </c>
      <c r="K17" s="10">
        <f t="shared" si="10"/>
        <v>20</v>
      </c>
      <c r="L17" s="10">
        <f t="shared" si="10"/>
        <v>20</v>
      </c>
      <c r="M17" s="10">
        <f t="shared" si="10"/>
        <v>20</v>
      </c>
      <c r="N17" s="10">
        <f t="shared" si="10"/>
        <v>20</v>
      </c>
      <c r="O17" s="10">
        <f t="shared" si="7"/>
        <v>240</v>
      </c>
      <c r="P17" s="1"/>
    </row>
    <row r="18" spans="1:16" ht="15.75" customHeight="1" x14ac:dyDescent="0.3">
      <c r="A18" s="24"/>
      <c r="B18" s="9" t="s">
        <v>18</v>
      </c>
      <c r="C18" s="10">
        <v>15</v>
      </c>
      <c r="D18" s="10">
        <f t="shared" ref="D18:N18" si="11">SUM(C18)</f>
        <v>15</v>
      </c>
      <c r="E18" s="10">
        <f t="shared" si="11"/>
        <v>15</v>
      </c>
      <c r="F18" s="10">
        <f t="shared" si="11"/>
        <v>15</v>
      </c>
      <c r="G18" s="10">
        <f t="shared" si="11"/>
        <v>15</v>
      </c>
      <c r="H18" s="10">
        <f t="shared" si="11"/>
        <v>15</v>
      </c>
      <c r="I18" s="10">
        <f t="shared" si="11"/>
        <v>15</v>
      </c>
      <c r="J18" s="10">
        <f t="shared" si="11"/>
        <v>15</v>
      </c>
      <c r="K18" s="10">
        <f t="shared" si="11"/>
        <v>15</v>
      </c>
      <c r="L18" s="10">
        <f t="shared" si="11"/>
        <v>15</v>
      </c>
      <c r="M18" s="10">
        <f t="shared" si="11"/>
        <v>15</v>
      </c>
      <c r="N18" s="10">
        <f t="shared" si="11"/>
        <v>15</v>
      </c>
      <c r="O18" s="10">
        <f t="shared" si="7"/>
        <v>180</v>
      </c>
      <c r="P18" s="1"/>
    </row>
    <row r="19" spans="1:16" ht="15.75" customHeight="1" x14ac:dyDescent="0.3">
      <c r="A19" s="24"/>
      <c r="B19" s="9" t="s">
        <v>19</v>
      </c>
      <c r="C19" s="10">
        <v>50</v>
      </c>
      <c r="D19" s="10">
        <f t="shared" ref="D19:N19" si="12">SUM(C19)</f>
        <v>50</v>
      </c>
      <c r="E19" s="10">
        <f t="shared" si="12"/>
        <v>50</v>
      </c>
      <c r="F19" s="10">
        <f t="shared" si="12"/>
        <v>50</v>
      </c>
      <c r="G19" s="10">
        <f t="shared" si="12"/>
        <v>50</v>
      </c>
      <c r="H19" s="10">
        <f t="shared" si="12"/>
        <v>50</v>
      </c>
      <c r="I19" s="10">
        <f t="shared" si="12"/>
        <v>50</v>
      </c>
      <c r="J19" s="10">
        <f t="shared" si="12"/>
        <v>50</v>
      </c>
      <c r="K19" s="10">
        <f t="shared" si="12"/>
        <v>50</v>
      </c>
      <c r="L19" s="10">
        <f t="shared" si="12"/>
        <v>50</v>
      </c>
      <c r="M19" s="10">
        <f t="shared" si="12"/>
        <v>50</v>
      </c>
      <c r="N19" s="10">
        <f t="shared" si="12"/>
        <v>50</v>
      </c>
      <c r="O19" s="10">
        <f t="shared" si="7"/>
        <v>600</v>
      </c>
      <c r="P19" s="1"/>
    </row>
    <row r="20" spans="1:16" ht="15.75" customHeight="1" x14ac:dyDescent="0.3">
      <c r="A20" s="24"/>
      <c r="B20" s="9" t="s">
        <v>20</v>
      </c>
      <c r="C20" s="10">
        <v>50</v>
      </c>
      <c r="D20" s="10">
        <f t="shared" ref="D20:N20" si="13">SUM(C20)</f>
        <v>50</v>
      </c>
      <c r="E20" s="10">
        <f t="shared" si="13"/>
        <v>50</v>
      </c>
      <c r="F20" s="10">
        <f t="shared" si="13"/>
        <v>50</v>
      </c>
      <c r="G20" s="10">
        <f t="shared" si="13"/>
        <v>50</v>
      </c>
      <c r="H20" s="10">
        <f t="shared" si="13"/>
        <v>50</v>
      </c>
      <c r="I20" s="10">
        <f t="shared" si="13"/>
        <v>50</v>
      </c>
      <c r="J20" s="10">
        <f t="shared" si="13"/>
        <v>50</v>
      </c>
      <c r="K20" s="10">
        <f t="shared" si="13"/>
        <v>50</v>
      </c>
      <c r="L20" s="10">
        <f t="shared" si="13"/>
        <v>50</v>
      </c>
      <c r="M20" s="10">
        <f t="shared" si="13"/>
        <v>50</v>
      </c>
      <c r="N20" s="10">
        <f t="shared" si="13"/>
        <v>50</v>
      </c>
      <c r="O20" s="10">
        <f t="shared" si="7"/>
        <v>600</v>
      </c>
      <c r="P20" s="1"/>
    </row>
    <row r="21" spans="1:16" ht="15.75" customHeight="1" x14ac:dyDescent="0.3">
      <c r="A21" s="24"/>
      <c r="B21" s="9" t="s">
        <v>21</v>
      </c>
      <c r="C21" s="10">
        <v>15</v>
      </c>
      <c r="D21" s="10">
        <f t="shared" ref="D21:N21" si="14">SUM(C21)</f>
        <v>15</v>
      </c>
      <c r="E21" s="10">
        <f t="shared" si="14"/>
        <v>15</v>
      </c>
      <c r="F21" s="10">
        <f t="shared" si="14"/>
        <v>15</v>
      </c>
      <c r="G21" s="10">
        <f t="shared" si="14"/>
        <v>15</v>
      </c>
      <c r="H21" s="10">
        <f t="shared" si="14"/>
        <v>15</v>
      </c>
      <c r="I21" s="10">
        <f t="shared" si="14"/>
        <v>15</v>
      </c>
      <c r="J21" s="10">
        <f t="shared" si="14"/>
        <v>15</v>
      </c>
      <c r="K21" s="10">
        <f t="shared" si="14"/>
        <v>15</v>
      </c>
      <c r="L21" s="10">
        <f t="shared" si="14"/>
        <v>15</v>
      </c>
      <c r="M21" s="10">
        <f t="shared" si="14"/>
        <v>15</v>
      </c>
      <c r="N21" s="10">
        <f t="shared" si="14"/>
        <v>15</v>
      </c>
      <c r="O21" s="10">
        <f t="shared" si="7"/>
        <v>180</v>
      </c>
      <c r="P21" s="1"/>
    </row>
    <row r="22" spans="1:16" ht="15.75" customHeight="1" x14ac:dyDescent="0.3">
      <c r="A22" s="24"/>
      <c r="B22" s="9" t="s">
        <v>22</v>
      </c>
      <c r="C22" s="10">
        <v>25</v>
      </c>
      <c r="D22" s="10">
        <f t="shared" ref="D22:N22" si="15">SUM(C22)</f>
        <v>25</v>
      </c>
      <c r="E22" s="10">
        <f t="shared" si="15"/>
        <v>25</v>
      </c>
      <c r="F22" s="10">
        <f t="shared" si="15"/>
        <v>25</v>
      </c>
      <c r="G22" s="10">
        <f t="shared" si="15"/>
        <v>25</v>
      </c>
      <c r="H22" s="10">
        <f t="shared" si="15"/>
        <v>25</v>
      </c>
      <c r="I22" s="10">
        <f t="shared" si="15"/>
        <v>25</v>
      </c>
      <c r="J22" s="10">
        <f t="shared" si="15"/>
        <v>25</v>
      </c>
      <c r="K22" s="10">
        <f t="shared" si="15"/>
        <v>25</v>
      </c>
      <c r="L22" s="10">
        <f t="shared" si="15"/>
        <v>25</v>
      </c>
      <c r="M22" s="10">
        <f t="shared" si="15"/>
        <v>25</v>
      </c>
      <c r="N22" s="10">
        <f t="shared" si="15"/>
        <v>25</v>
      </c>
      <c r="O22" s="10">
        <f t="shared" si="7"/>
        <v>300</v>
      </c>
      <c r="P22" s="1"/>
    </row>
    <row r="23" spans="1:16" ht="15.75" customHeight="1" x14ac:dyDescent="0.3">
      <c r="A23" s="24"/>
      <c r="B23" s="9" t="s">
        <v>23</v>
      </c>
      <c r="C23" s="10">
        <v>15</v>
      </c>
      <c r="D23" s="10">
        <f t="shared" ref="D23:N23" si="16">SUM(C23)</f>
        <v>15</v>
      </c>
      <c r="E23" s="10">
        <f t="shared" si="16"/>
        <v>15</v>
      </c>
      <c r="F23" s="10">
        <f t="shared" si="16"/>
        <v>15</v>
      </c>
      <c r="G23" s="10">
        <f t="shared" si="16"/>
        <v>15</v>
      </c>
      <c r="H23" s="10">
        <f t="shared" si="16"/>
        <v>15</v>
      </c>
      <c r="I23" s="10">
        <f t="shared" si="16"/>
        <v>15</v>
      </c>
      <c r="J23" s="10">
        <f t="shared" si="16"/>
        <v>15</v>
      </c>
      <c r="K23" s="10">
        <f t="shared" si="16"/>
        <v>15</v>
      </c>
      <c r="L23" s="10">
        <f t="shared" si="16"/>
        <v>15</v>
      </c>
      <c r="M23" s="10">
        <f t="shared" si="16"/>
        <v>15</v>
      </c>
      <c r="N23" s="10">
        <f t="shared" si="16"/>
        <v>15</v>
      </c>
      <c r="O23" s="10">
        <f t="shared" si="7"/>
        <v>180</v>
      </c>
      <c r="P23" s="1"/>
    </row>
    <row r="24" spans="1:16" ht="15.75" customHeight="1" x14ac:dyDescent="0.3">
      <c r="A24" s="24"/>
      <c r="B24" s="9" t="s">
        <v>24</v>
      </c>
      <c r="C24" s="10">
        <v>50</v>
      </c>
      <c r="D24" s="10">
        <f t="shared" ref="D24:N24" si="17">SUM(C24)</f>
        <v>50</v>
      </c>
      <c r="E24" s="10">
        <f t="shared" si="17"/>
        <v>50</v>
      </c>
      <c r="F24" s="10">
        <f t="shared" si="17"/>
        <v>50</v>
      </c>
      <c r="G24" s="10">
        <f t="shared" si="17"/>
        <v>50</v>
      </c>
      <c r="H24" s="10">
        <f t="shared" si="17"/>
        <v>50</v>
      </c>
      <c r="I24" s="10">
        <f t="shared" si="17"/>
        <v>50</v>
      </c>
      <c r="J24" s="10">
        <f t="shared" si="17"/>
        <v>50</v>
      </c>
      <c r="K24" s="10">
        <f t="shared" si="17"/>
        <v>50</v>
      </c>
      <c r="L24" s="10">
        <f t="shared" si="17"/>
        <v>50</v>
      </c>
      <c r="M24" s="10">
        <f t="shared" si="17"/>
        <v>50</v>
      </c>
      <c r="N24" s="10">
        <f t="shared" si="17"/>
        <v>50</v>
      </c>
      <c r="O24" s="10">
        <f t="shared" si="7"/>
        <v>600</v>
      </c>
      <c r="P24" s="1"/>
    </row>
    <row r="25" spans="1:16" ht="15.75" customHeight="1" x14ac:dyDescent="0.3">
      <c r="A25" s="24"/>
      <c r="B25" s="9" t="s">
        <v>25</v>
      </c>
      <c r="C25" s="10">
        <v>100</v>
      </c>
      <c r="D25" s="10">
        <f t="shared" ref="D25:N25" si="18">SUM(C25)</f>
        <v>100</v>
      </c>
      <c r="E25" s="10">
        <f t="shared" si="18"/>
        <v>100</v>
      </c>
      <c r="F25" s="10">
        <f t="shared" si="18"/>
        <v>100</v>
      </c>
      <c r="G25" s="10">
        <f t="shared" si="18"/>
        <v>100</v>
      </c>
      <c r="H25" s="10">
        <f t="shared" si="18"/>
        <v>100</v>
      </c>
      <c r="I25" s="10">
        <f t="shared" si="18"/>
        <v>100</v>
      </c>
      <c r="J25" s="10">
        <f t="shared" si="18"/>
        <v>100</v>
      </c>
      <c r="K25" s="10">
        <f t="shared" si="18"/>
        <v>100</v>
      </c>
      <c r="L25" s="10">
        <f t="shared" si="18"/>
        <v>100</v>
      </c>
      <c r="M25" s="10">
        <f t="shared" si="18"/>
        <v>100</v>
      </c>
      <c r="N25" s="10">
        <f t="shared" si="18"/>
        <v>100</v>
      </c>
      <c r="O25" s="10">
        <f t="shared" si="7"/>
        <v>1200</v>
      </c>
      <c r="P25" s="1"/>
    </row>
    <row r="26" spans="1:16" ht="15.75" customHeight="1" x14ac:dyDescent="0.3">
      <c r="A26" s="24"/>
      <c r="B26" s="12" t="s">
        <v>33</v>
      </c>
      <c r="C26" s="10">
        <f t="shared" ref="C26:O26" si="19">SUM(C14:C25)</f>
        <v>595</v>
      </c>
      <c r="D26" s="10">
        <f t="shared" si="19"/>
        <v>595</v>
      </c>
      <c r="E26" s="10">
        <f t="shared" si="19"/>
        <v>595</v>
      </c>
      <c r="F26" s="10">
        <f t="shared" si="19"/>
        <v>595</v>
      </c>
      <c r="G26" s="10">
        <f t="shared" si="19"/>
        <v>595</v>
      </c>
      <c r="H26" s="10">
        <f t="shared" si="19"/>
        <v>595</v>
      </c>
      <c r="I26" s="10">
        <f t="shared" si="19"/>
        <v>595</v>
      </c>
      <c r="J26" s="10">
        <f t="shared" si="19"/>
        <v>595</v>
      </c>
      <c r="K26" s="10">
        <f t="shared" si="19"/>
        <v>595</v>
      </c>
      <c r="L26" s="10">
        <f t="shared" si="19"/>
        <v>595</v>
      </c>
      <c r="M26" s="10">
        <f t="shared" si="19"/>
        <v>595</v>
      </c>
      <c r="N26" s="10">
        <f t="shared" si="19"/>
        <v>595</v>
      </c>
      <c r="O26" s="10">
        <f t="shared" si="19"/>
        <v>7140</v>
      </c>
      <c r="P26" s="1"/>
    </row>
    <row r="27" spans="1:16" ht="12.75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"/>
    </row>
    <row r="28" spans="1:16" ht="15.75" customHeight="1" x14ac:dyDescent="0.3">
      <c r="A28" s="24"/>
      <c r="B28" s="13" t="s">
        <v>34</v>
      </c>
      <c r="C28" s="10">
        <f t="shared" ref="C28:O28" si="20">SUM(C12-C26)</f>
        <v>375</v>
      </c>
      <c r="D28" s="10">
        <f t="shared" si="20"/>
        <v>635</v>
      </c>
      <c r="E28" s="10">
        <f t="shared" si="20"/>
        <v>565</v>
      </c>
      <c r="F28" s="10">
        <f t="shared" si="20"/>
        <v>1085</v>
      </c>
      <c r="G28" s="10">
        <f t="shared" si="20"/>
        <v>2125</v>
      </c>
      <c r="H28" s="10">
        <f t="shared" si="20"/>
        <v>3305</v>
      </c>
      <c r="I28" s="10">
        <f t="shared" si="20"/>
        <v>3565</v>
      </c>
      <c r="J28" s="10">
        <f t="shared" si="20"/>
        <v>3565</v>
      </c>
      <c r="K28" s="10">
        <f t="shared" si="20"/>
        <v>2455</v>
      </c>
      <c r="L28" s="10">
        <f t="shared" si="20"/>
        <v>2255</v>
      </c>
      <c r="M28" s="10">
        <f t="shared" si="20"/>
        <v>45</v>
      </c>
      <c r="N28" s="10">
        <f t="shared" si="20"/>
        <v>45</v>
      </c>
      <c r="O28" s="10">
        <f t="shared" si="20"/>
        <v>20020</v>
      </c>
      <c r="P28" s="1"/>
    </row>
    <row r="29" spans="1:16" ht="12.75" x14ac:dyDescent="0.2">
      <c r="A29" s="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"/>
    </row>
    <row r="30" spans="1:16" ht="12.75" x14ac:dyDescent="0.2">
      <c r="A30" s="1"/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</row>
  </sheetData>
  <mergeCells count="6">
    <mergeCell ref="A2:A28"/>
    <mergeCell ref="B27:O27"/>
    <mergeCell ref="B29:O29"/>
    <mergeCell ref="C2:O2"/>
    <mergeCell ref="C11:O11"/>
    <mergeCell ref="B13:O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A314-8592-4813-9BE7-3E9232237046}">
  <dimension ref="A1:P52"/>
  <sheetViews>
    <sheetView tabSelected="1" workbookViewId="0">
      <selection activeCell="C29" sqref="C29:O29"/>
    </sheetView>
  </sheetViews>
  <sheetFormatPr defaultColWidth="14.42578125" defaultRowHeight="15.75" customHeight="1" x14ac:dyDescent="0.2"/>
  <cols>
    <col min="1" max="1" width="1.28515625" style="15" customWidth="1"/>
    <col min="2" max="2" width="30.5703125" style="15" customWidth="1"/>
    <col min="3" max="3" width="9.5703125" style="17" customWidth="1"/>
    <col min="4" max="4" width="10.140625" style="17" customWidth="1"/>
    <col min="5" max="5" width="11.28515625" style="17" customWidth="1"/>
    <col min="6" max="6" width="11.85546875" style="17" customWidth="1"/>
    <col min="7" max="7" width="10.7109375" style="17" customWidth="1"/>
    <col min="8" max="8" width="9.85546875" style="17" customWidth="1"/>
    <col min="9" max="9" width="10.28515625" style="17" customWidth="1"/>
    <col min="10" max="10" width="9.85546875" style="17" customWidth="1"/>
    <col min="11" max="11" width="12.140625" style="17" bestFit="1" customWidth="1"/>
    <col min="12" max="12" width="12.140625" style="17" customWidth="1"/>
    <col min="13" max="13" width="11.28515625" style="17" customWidth="1"/>
    <col min="14" max="14" width="12.28515625" style="17" customWidth="1"/>
    <col min="15" max="15" width="10.140625" style="17" customWidth="1"/>
    <col min="16" max="16" width="2.5703125" style="15" customWidth="1"/>
    <col min="17" max="16384" width="14.42578125" style="15"/>
  </cols>
  <sheetData>
    <row r="1" spans="1:16" ht="12.75" x14ac:dyDescent="0.2">
      <c r="A1" s="14"/>
      <c r="B1" s="1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4"/>
    </row>
    <row r="2" spans="1:16" ht="31.5" x14ac:dyDescent="0.5">
      <c r="A2" s="23"/>
      <c r="B2" s="2"/>
      <c r="C2" s="26" t="s">
        <v>35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4"/>
    </row>
    <row r="3" spans="1:16" ht="15.75" customHeight="1" x14ac:dyDescent="0.3">
      <c r="A3" s="24"/>
      <c r="B3" s="3" t="s">
        <v>12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13</v>
      </c>
      <c r="P3" s="14"/>
    </row>
    <row r="4" spans="1:16" ht="15.75" customHeight="1" x14ac:dyDescent="0.3">
      <c r="A4" s="24"/>
      <c r="B4" s="20" t="s">
        <v>37</v>
      </c>
      <c r="C4" s="10">
        <f>SUM(C35)*1.1</f>
        <v>1100</v>
      </c>
      <c r="D4" s="10">
        <f t="shared" ref="D4:N4" si="0">SUM(D35)*1.1</f>
        <v>1320</v>
      </c>
      <c r="E4" s="10">
        <f t="shared" si="0"/>
        <v>1540.0000000000002</v>
      </c>
      <c r="F4" s="10">
        <f t="shared" si="0"/>
        <v>1980.0000000000002</v>
      </c>
      <c r="G4" s="10">
        <f t="shared" si="0"/>
        <v>2860.0000000000005</v>
      </c>
      <c r="H4" s="10">
        <f t="shared" si="0"/>
        <v>3300.0000000000005</v>
      </c>
      <c r="I4" s="10">
        <f t="shared" si="0"/>
        <v>3520.0000000000005</v>
      </c>
      <c r="J4" s="10">
        <f t="shared" si="0"/>
        <v>3520.0000000000005</v>
      </c>
      <c r="K4" s="10">
        <f t="shared" si="0"/>
        <v>2860.0000000000005</v>
      </c>
      <c r="L4" s="10">
        <f t="shared" si="0"/>
        <v>2970.0000000000005</v>
      </c>
      <c r="M4" s="10">
        <f t="shared" si="0"/>
        <v>1100</v>
      </c>
      <c r="N4" s="10">
        <f t="shared" si="0"/>
        <v>1100</v>
      </c>
      <c r="O4" s="10">
        <f t="shared" ref="O4:O5" si="1">SUM(C4:N4)</f>
        <v>27170</v>
      </c>
      <c r="P4" s="14"/>
    </row>
    <row r="5" spans="1:16" ht="15.75" customHeight="1" x14ac:dyDescent="0.3">
      <c r="A5" s="24"/>
      <c r="B5" s="20" t="s">
        <v>38</v>
      </c>
      <c r="C5" s="10">
        <f>SUM(C36)*1.1</f>
        <v>330</v>
      </c>
      <c r="D5" s="10">
        <f t="shared" ref="D5:N5" si="2">SUM(D36)*1.1</f>
        <v>330</v>
      </c>
      <c r="E5" s="10">
        <f t="shared" si="2"/>
        <v>660</v>
      </c>
      <c r="F5" s="10">
        <f t="shared" si="2"/>
        <v>660</v>
      </c>
      <c r="G5" s="10">
        <f t="shared" si="2"/>
        <v>660</v>
      </c>
      <c r="H5" s="10">
        <f t="shared" si="2"/>
        <v>0</v>
      </c>
      <c r="I5" s="10">
        <f t="shared" si="2"/>
        <v>0</v>
      </c>
      <c r="J5" s="10">
        <f t="shared" si="2"/>
        <v>0</v>
      </c>
      <c r="K5" s="10">
        <f t="shared" si="2"/>
        <v>330</v>
      </c>
      <c r="L5" s="10">
        <f t="shared" si="2"/>
        <v>660</v>
      </c>
      <c r="M5" s="10">
        <f t="shared" si="2"/>
        <v>660</v>
      </c>
      <c r="N5" s="10">
        <f t="shared" si="2"/>
        <v>660</v>
      </c>
      <c r="O5" s="10">
        <f t="shared" si="1"/>
        <v>4950</v>
      </c>
      <c r="P5" s="14"/>
    </row>
    <row r="6" spans="1:16" ht="15.75" customHeight="1" x14ac:dyDescent="0.3">
      <c r="A6" s="24"/>
      <c r="B6" s="12" t="s">
        <v>30</v>
      </c>
      <c r="C6" s="10">
        <f>SUM(C4:C5)</f>
        <v>1430</v>
      </c>
      <c r="D6" s="10">
        <f t="shared" ref="D6:O6" si="3">SUM(D4:D5)</f>
        <v>1650</v>
      </c>
      <c r="E6" s="10">
        <f t="shared" si="3"/>
        <v>2200</v>
      </c>
      <c r="F6" s="10">
        <f t="shared" si="3"/>
        <v>2640</v>
      </c>
      <c r="G6" s="10">
        <f t="shared" si="3"/>
        <v>3520.0000000000005</v>
      </c>
      <c r="H6" s="10">
        <f t="shared" si="3"/>
        <v>3300.0000000000005</v>
      </c>
      <c r="I6" s="10">
        <f t="shared" si="3"/>
        <v>3520.0000000000005</v>
      </c>
      <c r="J6" s="10">
        <f t="shared" si="3"/>
        <v>3520.0000000000005</v>
      </c>
      <c r="K6" s="10">
        <f t="shared" si="3"/>
        <v>3190.0000000000005</v>
      </c>
      <c r="L6" s="10">
        <f t="shared" si="3"/>
        <v>3630.0000000000005</v>
      </c>
      <c r="M6" s="10">
        <f t="shared" si="3"/>
        <v>1760</v>
      </c>
      <c r="N6" s="10">
        <f t="shared" si="3"/>
        <v>1760</v>
      </c>
      <c r="O6" s="10">
        <f t="shared" si="3"/>
        <v>32120</v>
      </c>
      <c r="P6" s="14"/>
    </row>
    <row r="7" spans="1:16" ht="15.75" customHeight="1" x14ac:dyDescent="0.3">
      <c r="A7" s="24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4"/>
    </row>
    <row r="8" spans="1:16" ht="15.75" customHeight="1" x14ac:dyDescent="0.3">
      <c r="A8" s="24"/>
      <c r="B8" s="20" t="s">
        <v>36</v>
      </c>
      <c r="C8" s="10">
        <f>SUM(C4)*0.25</f>
        <v>275</v>
      </c>
      <c r="D8" s="10">
        <f t="shared" ref="D8:N8" si="4">SUM(D4)*0.25</f>
        <v>330</v>
      </c>
      <c r="E8" s="10">
        <f t="shared" si="4"/>
        <v>385.00000000000006</v>
      </c>
      <c r="F8" s="10">
        <f t="shared" si="4"/>
        <v>495.00000000000006</v>
      </c>
      <c r="G8" s="10">
        <f t="shared" si="4"/>
        <v>715.00000000000011</v>
      </c>
      <c r="H8" s="10">
        <f t="shared" si="4"/>
        <v>825.00000000000011</v>
      </c>
      <c r="I8" s="10">
        <f t="shared" si="4"/>
        <v>880.00000000000011</v>
      </c>
      <c r="J8" s="10">
        <f t="shared" si="4"/>
        <v>880.00000000000011</v>
      </c>
      <c r="K8" s="10">
        <f t="shared" si="4"/>
        <v>715.00000000000011</v>
      </c>
      <c r="L8" s="10">
        <f t="shared" si="4"/>
        <v>742.50000000000011</v>
      </c>
      <c r="M8" s="10">
        <f t="shared" si="4"/>
        <v>275</v>
      </c>
      <c r="N8" s="10">
        <f t="shared" si="4"/>
        <v>275</v>
      </c>
      <c r="O8" s="10">
        <f>SUM(O4)*0.3</f>
        <v>8151</v>
      </c>
      <c r="P8" s="14"/>
    </row>
    <row r="9" spans="1:16" ht="15.75" customHeight="1" x14ac:dyDescent="0.3">
      <c r="A9" s="24"/>
      <c r="B9" s="9" t="s">
        <v>29</v>
      </c>
      <c r="C9" s="10">
        <f>SUM(C5)*0.1</f>
        <v>33</v>
      </c>
      <c r="D9" s="10">
        <f t="shared" ref="D9:O9" si="5">SUM(D5)*0.1</f>
        <v>33</v>
      </c>
      <c r="E9" s="10">
        <f t="shared" si="5"/>
        <v>66</v>
      </c>
      <c r="F9" s="10">
        <f t="shared" si="5"/>
        <v>66</v>
      </c>
      <c r="G9" s="10">
        <f t="shared" si="5"/>
        <v>66</v>
      </c>
      <c r="H9" s="10">
        <f t="shared" si="5"/>
        <v>0</v>
      </c>
      <c r="I9" s="10">
        <f t="shared" si="5"/>
        <v>0</v>
      </c>
      <c r="J9" s="10">
        <f t="shared" si="5"/>
        <v>0</v>
      </c>
      <c r="K9" s="10">
        <f t="shared" si="5"/>
        <v>33</v>
      </c>
      <c r="L9" s="10">
        <f t="shared" si="5"/>
        <v>66</v>
      </c>
      <c r="M9" s="10">
        <f t="shared" si="5"/>
        <v>66</v>
      </c>
      <c r="N9" s="10">
        <f t="shared" si="5"/>
        <v>66</v>
      </c>
      <c r="O9" s="10">
        <f t="shared" si="5"/>
        <v>495</v>
      </c>
      <c r="P9" s="14"/>
    </row>
    <row r="10" spans="1:16" ht="15.75" customHeight="1" x14ac:dyDescent="0.3">
      <c r="A10" s="24"/>
      <c r="B10" s="12" t="s">
        <v>31</v>
      </c>
      <c r="C10" s="10">
        <f>SUM(C8:C9)</f>
        <v>308</v>
      </c>
      <c r="D10" s="10">
        <f t="shared" ref="D10:O10" si="6">SUM(D8:D9)</f>
        <v>363</v>
      </c>
      <c r="E10" s="10">
        <f t="shared" si="6"/>
        <v>451.00000000000006</v>
      </c>
      <c r="F10" s="10">
        <f t="shared" si="6"/>
        <v>561</v>
      </c>
      <c r="G10" s="10">
        <f t="shared" si="6"/>
        <v>781.00000000000011</v>
      </c>
      <c r="H10" s="10">
        <f t="shared" si="6"/>
        <v>825.00000000000011</v>
      </c>
      <c r="I10" s="10">
        <f t="shared" si="6"/>
        <v>880.00000000000011</v>
      </c>
      <c r="J10" s="10">
        <f t="shared" si="6"/>
        <v>880.00000000000011</v>
      </c>
      <c r="K10" s="10">
        <f t="shared" si="6"/>
        <v>748.00000000000011</v>
      </c>
      <c r="L10" s="10">
        <f t="shared" si="6"/>
        <v>808.50000000000011</v>
      </c>
      <c r="M10" s="10">
        <f t="shared" si="6"/>
        <v>341</v>
      </c>
      <c r="N10" s="10">
        <f t="shared" si="6"/>
        <v>341</v>
      </c>
      <c r="O10" s="10">
        <f t="shared" si="6"/>
        <v>8646</v>
      </c>
      <c r="P10" s="14"/>
    </row>
    <row r="11" spans="1:16" ht="12.75" x14ac:dyDescent="0.2">
      <c r="A11" s="24"/>
      <c r="B11" s="1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4"/>
    </row>
    <row r="12" spans="1:16" ht="15.75" customHeight="1" x14ac:dyDescent="0.3">
      <c r="A12" s="24"/>
      <c r="B12" s="12" t="s">
        <v>32</v>
      </c>
      <c r="C12" s="10">
        <f t="shared" ref="C12:O12" si="7">SUM(C4+C8-C5-C9)</f>
        <v>1012</v>
      </c>
      <c r="D12" s="10">
        <f t="shared" si="7"/>
        <v>1287</v>
      </c>
      <c r="E12" s="10">
        <f t="shared" si="7"/>
        <v>1199.0000000000002</v>
      </c>
      <c r="F12" s="10">
        <f t="shared" si="7"/>
        <v>1749.0000000000005</v>
      </c>
      <c r="G12" s="10">
        <f t="shared" si="7"/>
        <v>2849.0000000000005</v>
      </c>
      <c r="H12" s="10">
        <f t="shared" si="7"/>
        <v>4125.0000000000009</v>
      </c>
      <c r="I12" s="10">
        <f t="shared" si="7"/>
        <v>4400.0000000000009</v>
      </c>
      <c r="J12" s="10">
        <f t="shared" si="7"/>
        <v>4400.0000000000009</v>
      </c>
      <c r="K12" s="10">
        <f t="shared" si="7"/>
        <v>3212.0000000000005</v>
      </c>
      <c r="L12" s="10">
        <f t="shared" si="7"/>
        <v>2986.5000000000005</v>
      </c>
      <c r="M12" s="10">
        <f t="shared" si="7"/>
        <v>649</v>
      </c>
      <c r="N12" s="10">
        <f t="shared" si="7"/>
        <v>649</v>
      </c>
      <c r="O12" s="10">
        <f t="shared" si="7"/>
        <v>29876</v>
      </c>
      <c r="P12" s="14"/>
    </row>
    <row r="13" spans="1:16" ht="12.75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4"/>
    </row>
    <row r="14" spans="1:16" ht="15.75" customHeight="1" x14ac:dyDescent="0.3">
      <c r="A14" s="24"/>
      <c r="B14" s="9" t="s">
        <v>14</v>
      </c>
      <c r="C14" s="10">
        <f>SUM(C41)*0.95</f>
        <v>95</v>
      </c>
      <c r="D14" s="10">
        <f t="shared" ref="D14:N14" si="8">SUM(C14)</f>
        <v>95</v>
      </c>
      <c r="E14" s="10">
        <f t="shared" si="8"/>
        <v>95</v>
      </c>
      <c r="F14" s="10">
        <f t="shared" si="8"/>
        <v>95</v>
      </c>
      <c r="G14" s="10">
        <f t="shared" si="8"/>
        <v>95</v>
      </c>
      <c r="H14" s="10">
        <f t="shared" si="8"/>
        <v>95</v>
      </c>
      <c r="I14" s="10">
        <f t="shared" si="8"/>
        <v>95</v>
      </c>
      <c r="J14" s="10">
        <f t="shared" si="8"/>
        <v>95</v>
      </c>
      <c r="K14" s="10">
        <f t="shared" si="8"/>
        <v>95</v>
      </c>
      <c r="L14" s="10">
        <f t="shared" si="8"/>
        <v>95</v>
      </c>
      <c r="M14" s="10">
        <f t="shared" si="8"/>
        <v>95</v>
      </c>
      <c r="N14" s="10">
        <f t="shared" si="8"/>
        <v>95</v>
      </c>
      <c r="O14" s="10">
        <f t="shared" ref="O14:O25" si="9">SUM(C14:N14)</f>
        <v>1140</v>
      </c>
      <c r="P14" s="14"/>
    </row>
    <row r="15" spans="1:16" ht="15.75" customHeight="1" x14ac:dyDescent="0.3">
      <c r="A15" s="24"/>
      <c r="B15" s="9" t="s">
        <v>15</v>
      </c>
      <c r="C15" s="10">
        <f t="shared" ref="C15:C25" si="10">SUM(C42)*0.95</f>
        <v>52.25</v>
      </c>
      <c r="D15" s="10">
        <f t="shared" ref="D15:N25" si="11">SUM(C15)</f>
        <v>52.25</v>
      </c>
      <c r="E15" s="10">
        <f t="shared" si="11"/>
        <v>52.25</v>
      </c>
      <c r="F15" s="10">
        <f t="shared" si="11"/>
        <v>52.25</v>
      </c>
      <c r="G15" s="10">
        <f t="shared" si="11"/>
        <v>52.25</v>
      </c>
      <c r="H15" s="10">
        <f t="shared" si="11"/>
        <v>52.25</v>
      </c>
      <c r="I15" s="10">
        <f t="shared" si="11"/>
        <v>52.25</v>
      </c>
      <c r="J15" s="10">
        <f t="shared" si="11"/>
        <v>52.25</v>
      </c>
      <c r="K15" s="10">
        <f t="shared" si="11"/>
        <v>52.25</v>
      </c>
      <c r="L15" s="10">
        <f t="shared" si="11"/>
        <v>52.25</v>
      </c>
      <c r="M15" s="10">
        <f t="shared" si="11"/>
        <v>52.25</v>
      </c>
      <c r="N15" s="10">
        <f t="shared" si="11"/>
        <v>52.25</v>
      </c>
      <c r="O15" s="10">
        <f t="shared" si="9"/>
        <v>627</v>
      </c>
      <c r="P15" s="14"/>
    </row>
    <row r="16" spans="1:16" ht="15.75" customHeight="1" x14ac:dyDescent="0.3">
      <c r="A16" s="24"/>
      <c r="B16" s="9" t="s">
        <v>16</v>
      </c>
      <c r="C16" s="10">
        <f t="shared" si="10"/>
        <v>95</v>
      </c>
      <c r="D16" s="10">
        <f t="shared" si="11"/>
        <v>95</v>
      </c>
      <c r="E16" s="10">
        <f t="shared" si="11"/>
        <v>95</v>
      </c>
      <c r="F16" s="10">
        <f t="shared" si="11"/>
        <v>95</v>
      </c>
      <c r="G16" s="10">
        <f t="shared" si="11"/>
        <v>95</v>
      </c>
      <c r="H16" s="10">
        <f t="shared" si="11"/>
        <v>95</v>
      </c>
      <c r="I16" s="10">
        <f t="shared" si="11"/>
        <v>95</v>
      </c>
      <c r="J16" s="10">
        <f t="shared" si="11"/>
        <v>95</v>
      </c>
      <c r="K16" s="10">
        <f t="shared" si="11"/>
        <v>95</v>
      </c>
      <c r="L16" s="10">
        <f t="shared" si="11"/>
        <v>95</v>
      </c>
      <c r="M16" s="10">
        <f t="shared" si="11"/>
        <v>95</v>
      </c>
      <c r="N16" s="10">
        <f t="shared" si="11"/>
        <v>95</v>
      </c>
      <c r="O16" s="10">
        <f t="shared" si="9"/>
        <v>1140</v>
      </c>
      <c r="P16" s="14"/>
    </row>
    <row r="17" spans="1:16" ht="15.75" customHeight="1" x14ac:dyDescent="0.3">
      <c r="A17" s="24"/>
      <c r="B17" s="9" t="s">
        <v>17</v>
      </c>
      <c r="C17" s="10">
        <f t="shared" si="10"/>
        <v>19</v>
      </c>
      <c r="D17" s="10">
        <f t="shared" si="11"/>
        <v>19</v>
      </c>
      <c r="E17" s="10">
        <f t="shared" si="11"/>
        <v>19</v>
      </c>
      <c r="F17" s="10">
        <f t="shared" si="11"/>
        <v>19</v>
      </c>
      <c r="G17" s="10">
        <f t="shared" si="11"/>
        <v>19</v>
      </c>
      <c r="H17" s="10">
        <f t="shared" si="11"/>
        <v>19</v>
      </c>
      <c r="I17" s="10">
        <f t="shared" si="11"/>
        <v>19</v>
      </c>
      <c r="J17" s="10">
        <f t="shared" si="11"/>
        <v>19</v>
      </c>
      <c r="K17" s="10">
        <f t="shared" si="11"/>
        <v>19</v>
      </c>
      <c r="L17" s="10">
        <f t="shared" si="11"/>
        <v>19</v>
      </c>
      <c r="M17" s="10">
        <f t="shared" si="11"/>
        <v>19</v>
      </c>
      <c r="N17" s="10">
        <f t="shared" si="11"/>
        <v>19</v>
      </c>
      <c r="O17" s="10">
        <f t="shared" si="9"/>
        <v>228</v>
      </c>
      <c r="P17" s="14"/>
    </row>
    <row r="18" spans="1:16" ht="15.75" customHeight="1" x14ac:dyDescent="0.3">
      <c r="A18" s="24"/>
      <c r="B18" s="9" t="s">
        <v>18</v>
      </c>
      <c r="C18" s="10">
        <f t="shared" si="10"/>
        <v>14.25</v>
      </c>
      <c r="D18" s="10">
        <f t="shared" si="11"/>
        <v>14.25</v>
      </c>
      <c r="E18" s="10">
        <f t="shared" si="11"/>
        <v>14.25</v>
      </c>
      <c r="F18" s="10">
        <f t="shared" si="11"/>
        <v>14.25</v>
      </c>
      <c r="G18" s="10">
        <f t="shared" si="11"/>
        <v>14.25</v>
      </c>
      <c r="H18" s="10">
        <f t="shared" si="11"/>
        <v>14.25</v>
      </c>
      <c r="I18" s="10">
        <f t="shared" si="11"/>
        <v>14.25</v>
      </c>
      <c r="J18" s="10">
        <f t="shared" si="11"/>
        <v>14.25</v>
      </c>
      <c r="K18" s="10">
        <f t="shared" si="11"/>
        <v>14.25</v>
      </c>
      <c r="L18" s="10">
        <f t="shared" si="11"/>
        <v>14.25</v>
      </c>
      <c r="M18" s="10">
        <f t="shared" si="11"/>
        <v>14.25</v>
      </c>
      <c r="N18" s="10">
        <f t="shared" si="11"/>
        <v>14.25</v>
      </c>
      <c r="O18" s="10">
        <f t="shared" si="9"/>
        <v>171</v>
      </c>
      <c r="P18" s="14"/>
    </row>
    <row r="19" spans="1:16" ht="15.75" customHeight="1" x14ac:dyDescent="0.3">
      <c r="A19" s="24"/>
      <c r="B19" s="9" t="s">
        <v>19</v>
      </c>
      <c r="C19" s="10">
        <f t="shared" si="10"/>
        <v>47.5</v>
      </c>
      <c r="D19" s="10">
        <f t="shared" si="11"/>
        <v>47.5</v>
      </c>
      <c r="E19" s="10">
        <f t="shared" si="11"/>
        <v>47.5</v>
      </c>
      <c r="F19" s="10">
        <f t="shared" si="11"/>
        <v>47.5</v>
      </c>
      <c r="G19" s="10">
        <f t="shared" si="11"/>
        <v>47.5</v>
      </c>
      <c r="H19" s="10">
        <f t="shared" si="11"/>
        <v>47.5</v>
      </c>
      <c r="I19" s="10">
        <f t="shared" si="11"/>
        <v>47.5</v>
      </c>
      <c r="J19" s="10">
        <f t="shared" si="11"/>
        <v>47.5</v>
      </c>
      <c r="K19" s="10">
        <f t="shared" si="11"/>
        <v>47.5</v>
      </c>
      <c r="L19" s="10">
        <f t="shared" si="11"/>
        <v>47.5</v>
      </c>
      <c r="M19" s="10">
        <f t="shared" si="11"/>
        <v>47.5</v>
      </c>
      <c r="N19" s="10">
        <f t="shared" si="11"/>
        <v>47.5</v>
      </c>
      <c r="O19" s="10">
        <f t="shared" si="9"/>
        <v>570</v>
      </c>
      <c r="P19" s="14"/>
    </row>
    <row r="20" spans="1:16" ht="15.75" customHeight="1" x14ac:dyDescent="0.3">
      <c r="A20" s="24"/>
      <c r="B20" s="9" t="s">
        <v>20</v>
      </c>
      <c r="C20" s="10">
        <f t="shared" si="10"/>
        <v>47.5</v>
      </c>
      <c r="D20" s="10">
        <f t="shared" si="11"/>
        <v>47.5</v>
      </c>
      <c r="E20" s="10">
        <f t="shared" si="11"/>
        <v>47.5</v>
      </c>
      <c r="F20" s="10">
        <f t="shared" si="11"/>
        <v>47.5</v>
      </c>
      <c r="G20" s="10">
        <f t="shared" si="11"/>
        <v>47.5</v>
      </c>
      <c r="H20" s="10">
        <f t="shared" si="11"/>
        <v>47.5</v>
      </c>
      <c r="I20" s="10">
        <f t="shared" si="11"/>
        <v>47.5</v>
      </c>
      <c r="J20" s="10">
        <f t="shared" si="11"/>
        <v>47.5</v>
      </c>
      <c r="K20" s="10">
        <f t="shared" si="11"/>
        <v>47.5</v>
      </c>
      <c r="L20" s="10">
        <f t="shared" si="11"/>
        <v>47.5</v>
      </c>
      <c r="M20" s="10">
        <f t="shared" si="11"/>
        <v>47.5</v>
      </c>
      <c r="N20" s="10">
        <f t="shared" si="11"/>
        <v>47.5</v>
      </c>
      <c r="O20" s="10">
        <f t="shared" si="9"/>
        <v>570</v>
      </c>
      <c r="P20" s="14"/>
    </row>
    <row r="21" spans="1:16" ht="15.75" customHeight="1" x14ac:dyDescent="0.3">
      <c r="A21" s="24"/>
      <c r="B21" s="9" t="s">
        <v>21</v>
      </c>
      <c r="C21" s="10">
        <f t="shared" si="10"/>
        <v>14.25</v>
      </c>
      <c r="D21" s="10">
        <f t="shared" si="11"/>
        <v>14.25</v>
      </c>
      <c r="E21" s="10">
        <f t="shared" si="11"/>
        <v>14.25</v>
      </c>
      <c r="F21" s="10">
        <f t="shared" si="11"/>
        <v>14.25</v>
      </c>
      <c r="G21" s="10">
        <f t="shared" si="11"/>
        <v>14.25</v>
      </c>
      <c r="H21" s="10">
        <f t="shared" si="11"/>
        <v>14.25</v>
      </c>
      <c r="I21" s="10">
        <f t="shared" si="11"/>
        <v>14.25</v>
      </c>
      <c r="J21" s="10">
        <f t="shared" si="11"/>
        <v>14.25</v>
      </c>
      <c r="K21" s="10">
        <f t="shared" si="11"/>
        <v>14.25</v>
      </c>
      <c r="L21" s="10">
        <f t="shared" si="11"/>
        <v>14.25</v>
      </c>
      <c r="M21" s="10">
        <f t="shared" si="11"/>
        <v>14.25</v>
      </c>
      <c r="N21" s="10">
        <f t="shared" si="11"/>
        <v>14.25</v>
      </c>
      <c r="O21" s="10">
        <f t="shared" si="9"/>
        <v>171</v>
      </c>
      <c r="P21" s="14"/>
    </row>
    <row r="22" spans="1:16" ht="15.75" customHeight="1" x14ac:dyDescent="0.3">
      <c r="A22" s="24"/>
      <c r="B22" s="9" t="s">
        <v>22</v>
      </c>
      <c r="C22" s="10">
        <f t="shared" si="10"/>
        <v>23.75</v>
      </c>
      <c r="D22" s="10">
        <f t="shared" si="11"/>
        <v>23.75</v>
      </c>
      <c r="E22" s="10">
        <f t="shared" si="11"/>
        <v>23.75</v>
      </c>
      <c r="F22" s="10">
        <f t="shared" si="11"/>
        <v>23.75</v>
      </c>
      <c r="G22" s="10">
        <f t="shared" si="11"/>
        <v>23.75</v>
      </c>
      <c r="H22" s="10">
        <f t="shared" si="11"/>
        <v>23.75</v>
      </c>
      <c r="I22" s="10">
        <f t="shared" si="11"/>
        <v>23.75</v>
      </c>
      <c r="J22" s="10">
        <f t="shared" si="11"/>
        <v>23.75</v>
      </c>
      <c r="K22" s="10">
        <f t="shared" si="11"/>
        <v>23.75</v>
      </c>
      <c r="L22" s="10">
        <f t="shared" si="11"/>
        <v>23.75</v>
      </c>
      <c r="M22" s="10">
        <f t="shared" si="11"/>
        <v>23.75</v>
      </c>
      <c r="N22" s="10">
        <f t="shared" si="11"/>
        <v>23.75</v>
      </c>
      <c r="O22" s="10">
        <f t="shared" si="9"/>
        <v>285</v>
      </c>
      <c r="P22" s="14"/>
    </row>
    <row r="23" spans="1:16" ht="15.75" customHeight="1" x14ac:dyDescent="0.3">
      <c r="A23" s="24"/>
      <c r="B23" s="9" t="s">
        <v>23</v>
      </c>
      <c r="C23" s="10">
        <f t="shared" si="10"/>
        <v>14.25</v>
      </c>
      <c r="D23" s="10">
        <f t="shared" si="11"/>
        <v>14.25</v>
      </c>
      <c r="E23" s="10">
        <f t="shared" si="11"/>
        <v>14.25</v>
      </c>
      <c r="F23" s="10">
        <f t="shared" si="11"/>
        <v>14.25</v>
      </c>
      <c r="G23" s="10">
        <f t="shared" si="11"/>
        <v>14.25</v>
      </c>
      <c r="H23" s="10">
        <f t="shared" si="11"/>
        <v>14.25</v>
      </c>
      <c r="I23" s="10">
        <f t="shared" si="11"/>
        <v>14.25</v>
      </c>
      <c r="J23" s="10">
        <f t="shared" si="11"/>
        <v>14.25</v>
      </c>
      <c r="K23" s="10">
        <f t="shared" si="11"/>
        <v>14.25</v>
      </c>
      <c r="L23" s="10">
        <f t="shared" si="11"/>
        <v>14.25</v>
      </c>
      <c r="M23" s="10">
        <f t="shared" si="11"/>
        <v>14.25</v>
      </c>
      <c r="N23" s="10">
        <f t="shared" si="11"/>
        <v>14.25</v>
      </c>
      <c r="O23" s="10">
        <f t="shared" si="9"/>
        <v>171</v>
      </c>
      <c r="P23" s="14"/>
    </row>
    <row r="24" spans="1:16" ht="15.75" customHeight="1" x14ac:dyDescent="0.3">
      <c r="A24" s="24"/>
      <c r="B24" s="9" t="s">
        <v>24</v>
      </c>
      <c r="C24" s="10">
        <f t="shared" si="10"/>
        <v>47.5</v>
      </c>
      <c r="D24" s="10">
        <f t="shared" si="11"/>
        <v>47.5</v>
      </c>
      <c r="E24" s="10">
        <f t="shared" si="11"/>
        <v>47.5</v>
      </c>
      <c r="F24" s="10">
        <f t="shared" si="11"/>
        <v>47.5</v>
      </c>
      <c r="G24" s="10">
        <f t="shared" si="11"/>
        <v>47.5</v>
      </c>
      <c r="H24" s="10">
        <f t="shared" si="11"/>
        <v>47.5</v>
      </c>
      <c r="I24" s="10">
        <f t="shared" si="11"/>
        <v>47.5</v>
      </c>
      <c r="J24" s="10">
        <f t="shared" si="11"/>
        <v>47.5</v>
      </c>
      <c r="K24" s="10">
        <f t="shared" si="11"/>
        <v>47.5</v>
      </c>
      <c r="L24" s="10">
        <f t="shared" si="11"/>
        <v>47.5</v>
      </c>
      <c r="M24" s="10">
        <f t="shared" si="11"/>
        <v>47.5</v>
      </c>
      <c r="N24" s="10">
        <f t="shared" si="11"/>
        <v>47.5</v>
      </c>
      <c r="O24" s="10">
        <f t="shared" si="9"/>
        <v>570</v>
      </c>
      <c r="P24" s="14"/>
    </row>
    <row r="25" spans="1:16" ht="15.75" customHeight="1" x14ac:dyDescent="0.3">
      <c r="A25" s="24"/>
      <c r="B25" s="9" t="s">
        <v>25</v>
      </c>
      <c r="C25" s="10">
        <f t="shared" si="10"/>
        <v>95</v>
      </c>
      <c r="D25" s="10">
        <f t="shared" si="11"/>
        <v>95</v>
      </c>
      <c r="E25" s="10">
        <f t="shared" si="11"/>
        <v>95</v>
      </c>
      <c r="F25" s="10">
        <f t="shared" si="11"/>
        <v>95</v>
      </c>
      <c r="G25" s="10">
        <f t="shared" si="11"/>
        <v>95</v>
      </c>
      <c r="H25" s="10">
        <f t="shared" si="11"/>
        <v>95</v>
      </c>
      <c r="I25" s="10">
        <f t="shared" si="11"/>
        <v>95</v>
      </c>
      <c r="J25" s="10">
        <f t="shared" si="11"/>
        <v>95</v>
      </c>
      <c r="K25" s="10">
        <f t="shared" si="11"/>
        <v>95</v>
      </c>
      <c r="L25" s="10">
        <f t="shared" si="11"/>
        <v>95</v>
      </c>
      <c r="M25" s="10">
        <f t="shared" si="11"/>
        <v>95</v>
      </c>
      <c r="N25" s="10">
        <f t="shared" si="11"/>
        <v>95</v>
      </c>
      <c r="O25" s="10">
        <f t="shared" si="9"/>
        <v>1140</v>
      </c>
      <c r="P25" s="14"/>
    </row>
    <row r="26" spans="1:16" ht="15.75" customHeight="1" x14ac:dyDescent="0.3">
      <c r="A26" s="24"/>
      <c r="B26" s="29" t="s">
        <v>40</v>
      </c>
      <c r="C26" s="10">
        <f t="shared" ref="C26:O26" si="12">SUM(C14:C25)</f>
        <v>565.25</v>
      </c>
      <c r="D26" s="10">
        <f t="shared" si="12"/>
        <v>565.25</v>
      </c>
      <c r="E26" s="10">
        <f t="shared" si="12"/>
        <v>565.25</v>
      </c>
      <c r="F26" s="10">
        <f t="shared" si="12"/>
        <v>565.25</v>
      </c>
      <c r="G26" s="10">
        <f t="shared" si="12"/>
        <v>565.25</v>
      </c>
      <c r="H26" s="10">
        <f t="shared" si="12"/>
        <v>565.25</v>
      </c>
      <c r="I26" s="10">
        <f t="shared" si="12"/>
        <v>565.25</v>
      </c>
      <c r="J26" s="10">
        <f t="shared" si="12"/>
        <v>565.25</v>
      </c>
      <c r="K26" s="10">
        <f t="shared" si="12"/>
        <v>565.25</v>
      </c>
      <c r="L26" s="10">
        <f t="shared" si="12"/>
        <v>565.25</v>
      </c>
      <c r="M26" s="10">
        <f t="shared" si="12"/>
        <v>565.25</v>
      </c>
      <c r="N26" s="10">
        <f t="shared" si="12"/>
        <v>565.25</v>
      </c>
      <c r="O26" s="10">
        <f t="shared" si="12"/>
        <v>6783</v>
      </c>
      <c r="P26" s="14"/>
    </row>
    <row r="27" spans="1:16" s="19" customFormat="1" ht="15.75" customHeight="1" x14ac:dyDescent="0.3">
      <c r="A27" s="24"/>
      <c r="B27" s="21" t="s">
        <v>39</v>
      </c>
      <c r="C27" s="10">
        <f>SUM(C26)*0.9</f>
        <v>508.72500000000002</v>
      </c>
      <c r="D27" s="10">
        <f t="shared" ref="D27:O27" si="13">SUM(D26)*0.9</f>
        <v>508.72500000000002</v>
      </c>
      <c r="E27" s="10">
        <f t="shared" si="13"/>
        <v>508.72500000000002</v>
      </c>
      <c r="F27" s="10">
        <f t="shared" si="13"/>
        <v>508.72500000000002</v>
      </c>
      <c r="G27" s="10">
        <f t="shared" si="13"/>
        <v>508.72500000000002</v>
      </c>
      <c r="H27" s="10">
        <f t="shared" si="13"/>
        <v>508.72500000000002</v>
      </c>
      <c r="I27" s="10">
        <f t="shared" si="13"/>
        <v>508.72500000000002</v>
      </c>
      <c r="J27" s="10">
        <f t="shared" si="13"/>
        <v>508.72500000000002</v>
      </c>
      <c r="K27" s="10">
        <f t="shared" si="13"/>
        <v>508.72500000000002</v>
      </c>
      <c r="L27" s="10">
        <f t="shared" si="13"/>
        <v>508.72500000000002</v>
      </c>
      <c r="M27" s="10">
        <f t="shared" si="13"/>
        <v>508.72500000000002</v>
      </c>
      <c r="N27" s="10">
        <f t="shared" si="13"/>
        <v>508.72500000000002</v>
      </c>
      <c r="O27" s="10">
        <f t="shared" si="13"/>
        <v>6104.7</v>
      </c>
      <c r="P27" s="18"/>
    </row>
    <row r="28" spans="1:16" ht="12.75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4"/>
    </row>
    <row r="29" spans="1:16" ht="15.75" customHeight="1" x14ac:dyDescent="0.3">
      <c r="A29" s="24"/>
      <c r="B29" s="13" t="s">
        <v>34</v>
      </c>
      <c r="C29" s="10">
        <f>SUM(C12-C27)</f>
        <v>503.27499999999998</v>
      </c>
      <c r="D29" s="10">
        <f t="shared" ref="D29:N29" si="14">SUM(D12-D27)</f>
        <v>778.27499999999998</v>
      </c>
      <c r="E29" s="10">
        <f t="shared" si="14"/>
        <v>690.2750000000002</v>
      </c>
      <c r="F29" s="10">
        <f t="shared" si="14"/>
        <v>1240.2750000000005</v>
      </c>
      <c r="G29" s="10">
        <f t="shared" si="14"/>
        <v>2340.2750000000005</v>
      </c>
      <c r="H29" s="10">
        <f t="shared" si="14"/>
        <v>3616.275000000001</v>
      </c>
      <c r="I29" s="10">
        <f t="shared" si="14"/>
        <v>3891.275000000001</v>
      </c>
      <c r="J29" s="10">
        <f t="shared" si="14"/>
        <v>3891.275000000001</v>
      </c>
      <c r="K29" s="10">
        <f t="shared" si="14"/>
        <v>2703.2750000000005</v>
      </c>
      <c r="L29" s="10">
        <f t="shared" si="14"/>
        <v>2477.7750000000005</v>
      </c>
      <c r="M29" s="10">
        <f t="shared" si="14"/>
        <v>140.27499999999998</v>
      </c>
      <c r="N29" s="10">
        <f t="shared" si="14"/>
        <v>140.27499999999998</v>
      </c>
      <c r="O29" s="10">
        <f>SUM(O12-O27)</f>
        <v>23771.3</v>
      </c>
      <c r="P29" s="14"/>
    </row>
    <row r="30" spans="1:16" ht="15.75" customHeight="1" x14ac:dyDescent="0.3"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2">
        <f>SUM(O29/O35)</f>
        <v>1.1873776223776222</v>
      </c>
      <c r="P30" s="14"/>
    </row>
    <row r="31" spans="1:16" ht="12.75" x14ac:dyDescent="0.2">
      <c r="A31" s="1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"/>
    </row>
    <row r="32" spans="1:16" ht="12.75" x14ac:dyDescent="0.2">
      <c r="A32" s="14"/>
      <c r="B32" s="1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4"/>
    </row>
    <row r="35" spans="3:15" ht="15.75" customHeight="1" x14ac:dyDescent="0.2">
      <c r="C35" s="10">
        <v>1000</v>
      </c>
      <c r="D35" s="10">
        <v>1200</v>
      </c>
      <c r="E35" s="10">
        <v>1400</v>
      </c>
      <c r="F35" s="10">
        <v>1800</v>
      </c>
      <c r="G35" s="10">
        <v>2600</v>
      </c>
      <c r="H35" s="10">
        <v>3000</v>
      </c>
      <c r="I35" s="10">
        <v>3200</v>
      </c>
      <c r="J35" s="10">
        <v>3200</v>
      </c>
      <c r="K35" s="10">
        <v>2600</v>
      </c>
      <c r="L35" s="10">
        <v>2700</v>
      </c>
      <c r="M35" s="10">
        <v>1000</v>
      </c>
      <c r="N35" s="10">
        <v>1000</v>
      </c>
      <c r="O35" s="17">
        <v>20020</v>
      </c>
    </row>
    <row r="36" spans="3:15" ht="15.75" customHeight="1" x14ac:dyDescent="0.2">
      <c r="C36" s="10">
        <v>300</v>
      </c>
      <c r="D36" s="10">
        <v>300</v>
      </c>
      <c r="E36" s="10">
        <v>600</v>
      </c>
      <c r="F36" s="10">
        <v>600</v>
      </c>
      <c r="G36" s="10">
        <v>600</v>
      </c>
      <c r="H36" s="10">
        <v>0</v>
      </c>
      <c r="I36" s="10">
        <v>0</v>
      </c>
      <c r="J36" s="10">
        <v>0</v>
      </c>
      <c r="K36" s="10">
        <v>300</v>
      </c>
      <c r="L36" s="10">
        <v>600</v>
      </c>
      <c r="M36" s="10">
        <v>600</v>
      </c>
      <c r="N36" s="10">
        <v>600</v>
      </c>
    </row>
    <row r="37" spans="3:15" ht="15.75" customHeight="1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3:15" ht="15.75" customHeight="1" x14ac:dyDescent="0.2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40" spans="3:15" ht="15.75" customHeight="1" x14ac:dyDescent="0.2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3:15" ht="15.75" customHeight="1" x14ac:dyDescent="0.2">
      <c r="C41" s="10">
        <v>100</v>
      </c>
    </row>
    <row r="42" spans="3:15" ht="15.75" customHeight="1" x14ac:dyDescent="0.2">
      <c r="C42" s="10">
        <v>55</v>
      </c>
    </row>
    <row r="43" spans="3:15" ht="15.75" customHeight="1" x14ac:dyDescent="0.2">
      <c r="C43" s="10">
        <v>100</v>
      </c>
    </row>
    <row r="44" spans="3:15" ht="15.75" customHeight="1" x14ac:dyDescent="0.2">
      <c r="C44" s="10">
        <v>20</v>
      </c>
    </row>
    <row r="45" spans="3:15" ht="15.75" customHeight="1" x14ac:dyDescent="0.2">
      <c r="C45" s="10">
        <v>15</v>
      </c>
    </row>
    <row r="46" spans="3:15" ht="15.75" customHeight="1" x14ac:dyDescent="0.2">
      <c r="C46" s="10">
        <v>50</v>
      </c>
    </row>
    <row r="47" spans="3:15" ht="15.75" customHeight="1" x14ac:dyDescent="0.2">
      <c r="C47" s="10">
        <v>50</v>
      </c>
    </row>
    <row r="48" spans="3:15" ht="15.75" customHeight="1" x14ac:dyDescent="0.2">
      <c r="C48" s="10">
        <v>15</v>
      </c>
    </row>
    <row r="49" spans="3:3" ht="15.75" customHeight="1" x14ac:dyDescent="0.2">
      <c r="C49" s="10">
        <v>25</v>
      </c>
    </row>
    <row r="50" spans="3:3" ht="15.75" customHeight="1" x14ac:dyDescent="0.2">
      <c r="C50" s="10">
        <v>15</v>
      </c>
    </row>
    <row r="51" spans="3:3" ht="15.75" customHeight="1" x14ac:dyDescent="0.2">
      <c r="C51" s="10">
        <v>50</v>
      </c>
    </row>
    <row r="52" spans="3:3" ht="15.75" customHeight="1" x14ac:dyDescent="0.2">
      <c r="C52" s="10">
        <v>100</v>
      </c>
    </row>
  </sheetData>
  <mergeCells count="6">
    <mergeCell ref="B31:O31"/>
    <mergeCell ref="A2:A29"/>
    <mergeCell ref="C2:O2"/>
    <mergeCell ref="C11:O11"/>
    <mergeCell ref="B13:O13"/>
    <mergeCell ref="B28:O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Brice</cp:lastModifiedBy>
  <cp:lastPrinted>2021-02-22T12:58:48Z</cp:lastPrinted>
  <dcterms:created xsi:type="dcterms:W3CDTF">2021-02-21T13:50:32Z</dcterms:created>
  <dcterms:modified xsi:type="dcterms:W3CDTF">2021-05-19T12:18:06Z</dcterms:modified>
</cp:coreProperties>
</file>